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3"/>
  </bookViews>
  <sheets>
    <sheet name="Macro1" sheetId="4" state="hidden" r:id="rId1"/>
    <sheet name="推免生汇总表" sheetId="2" r:id="rId2"/>
    <sheet name="候补" sheetId="5" r:id="rId3"/>
    <sheet name="加分情况汇总表" sheetId="7" r:id="rId4"/>
  </sheets>
  <definedNames>
    <definedName name="_xlnm._FilterDatabase" localSheetId="2" hidden="1">候补!$A$2:$M$10</definedName>
    <definedName name="_xlnm._FilterDatabase" localSheetId="3" hidden="1">加分情况汇总表!$A$2:$L$23</definedName>
    <definedName name="_xlnm._FilterDatabase" localSheetId="1" hidden="1">推免生汇总表!$A$2:$N$16</definedName>
    <definedName name="_xlnm.Print_Area" localSheetId="0" hidden="1">Macro1!$A$2</definedName>
    <definedName name="_xlnm.Print_Titles" localSheetId="2">候补!$1:$2</definedName>
    <definedName name="_xlnm.Print_Titles" localSheetId="3">加分情况汇总表!$1:$2</definedName>
    <definedName name="_xlnm.Print_Titles" localSheetId="1">推免生汇总表!$1:$2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<sst xmlns="http://schemas.openxmlformats.org/spreadsheetml/2006/main" count="381" uniqueCount="140">
  <si>
    <t>2026届优秀应届本科毕业生免试攻读研究生推荐名单汇总表（正式）</t>
  </si>
  <si>
    <t>序号</t>
  </si>
  <si>
    <t>学院</t>
  </si>
  <si>
    <t>专业</t>
  </si>
  <si>
    <t>班级</t>
  </si>
  <si>
    <t>学号</t>
  </si>
  <si>
    <t>姓名</t>
  </si>
  <si>
    <t>外语
四级</t>
  </si>
  <si>
    <t>首次必修课
平均学分绩</t>
  </si>
  <si>
    <t>专业
排名</t>
  </si>
  <si>
    <t>加分总分</t>
  </si>
  <si>
    <t>综合
成绩</t>
  </si>
  <si>
    <t>推荐
排名</t>
  </si>
  <si>
    <t>推荐原则（按专业或学院）</t>
  </si>
  <si>
    <t>1</t>
  </si>
  <si>
    <t>基础部-外国语学院</t>
  </si>
  <si>
    <t>日语</t>
  </si>
  <si>
    <t>日语222</t>
  </si>
  <si>
    <t>2210020225</t>
  </si>
  <si>
    <t>梁高鸣</t>
  </si>
  <si>
    <t>合格</t>
  </si>
  <si>
    <t>1/47</t>
  </si>
  <si>
    <t>按专业</t>
  </si>
  <si>
    <t>2</t>
  </si>
  <si>
    <t>2210020202</t>
  </si>
  <si>
    <t>陶思婧</t>
  </si>
  <si>
    <t>2/47</t>
  </si>
  <si>
    <t>3</t>
  </si>
  <si>
    <t>日语+软件工程</t>
  </si>
  <si>
    <t>R日语211</t>
  </si>
  <si>
    <t>2118120101</t>
  </si>
  <si>
    <t>李俊希</t>
  </si>
  <si>
    <t>4/112</t>
  </si>
  <si>
    <t>4</t>
  </si>
  <si>
    <t>R日语213</t>
  </si>
  <si>
    <t>2118120302</t>
  </si>
  <si>
    <t>王俊文</t>
  </si>
  <si>
    <t>1/112</t>
  </si>
  <si>
    <t>5</t>
  </si>
  <si>
    <t>R日语212</t>
  </si>
  <si>
    <t>2118120220</t>
  </si>
  <si>
    <t>陈玥琪</t>
  </si>
  <si>
    <t>3/112</t>
  </si>
  <si>
    <t>6</t>
  </si>
  <si>
    <t>2118120314</t>
  </si>
  <si>
    <t>姜楠</t>
  </si>
  <si>
    <t>2/112</t>
  </si>
  <si>
    <t>7</t>
  </si>
  <si>
    <t>2118120107</t>
  </si>
  <si>
    <t>孙晓文</t>
  </si>
  <si>
    <t>5/112</t>
  </si>
  <si>
    <t>8</t>
  </si>
  <si>
    <t>2118120129</t>
  </si>
  <si>
    <t>朱福</t>
  </si>
  <si>
    <t>7/112</t>
  </si>
  <si>
    <t>9</t>
  </si>
  <si>
    <t>英语</t>
  </si>
  <si>
    <t>英语221</t>
  </si>
  <si>
    <t>2210010110</t>
  </si>
  <si>
    <t>张淇</t>
  </si>
  <si>
    <t>1/62</t>
  </si>
  <si>
    <t>10</t>
  </si>
  <si>
    <t>2210020102</t>
  </si>
  <si>
    <t>夏婧烨</t>
  </si>
  <si>
    <t>2/62</t>
  </si>
  <si>
    <t>11</t>
  </si>
  <si>
    <t>英语222</t>
  </si>
  <si>
    <t>2210010221</t>
  </si>
  <si>
    <t>刘锡悦</t>
  </si>
  <si>
    <t>3/62</t>
  </si>
  <si>
    <t>12</t>
  </si>
  <si>
    <t>英语+软件工程</t>
  </si>
  <si>
    <t>R英语212</t>
  </si>
  <si>
    <t>2118110216</t>
  </si>
  <si>
    <t>张琳翊</t>
  </si>
  <si>
    <t>1/55</t>
  </si>
  <si>
    <t>13</t>
  </si>
  <si>
    <t>R英语211</t>
  </si>
  <si>
    <t>2118110109</t>
  </si>
  <si>
    <t>杨诗雨</t>
  </si>
  <si>
    <t>2/55</t>
  </si>
  <si>
    <t>14</t>
  </si>
  <si>
    <t>2118110201</t>
  </si>
  <si>
    <t>马建琪</t>
  </si>
  <si>
    <t>3/55</t>
  </si>
  <si>
    <t>2026届优秀应届本科毕业生免试攻读研究生推荐名单汇总表（候补）</t>
  </si>
  <si>
    <t>推荐
顺序</t>
  </si>
  <si>
    <t>日语221</t>
  </si>
  <si>
    <t>2210020129</t>
  </si>
  <si>
    <t>首欣雨</t>
  </si>
  <si>
    <t>3/47</t>
  </si>
  <si>
    <t>0</t>
  </si>
  <si>
    <t>2118120118</t>
  </si>
  <si>
    <t>周笑笑</t>
  </si>
  <si>
    <t>8/112</t>
  </si>
  <si>
    <t>2118120218</t>
  </si>
  <si>
    <t>于洪嘉</t>
  </si>
  <si>
    <t>10/112</t>
  </si>
  <si>
    <t>2118120315</t>
  </si>
  <si>
    <t>于展鸿</t>
  </si>
  <si>
    <t>12/112</t>
  </si>
  <si>
    <t>2210010116</t>
  </si>
  <si>
    <t>郑茹心</t>
  </si>
  <si>
    <t>4/62</t>
  </si>
  <si>
    <t>2210010204</t>
  </si>
  <si>
    <t>王思琪</t>
  </si>
  <si>
    <t>6/62</t>
  </si>
  <si>
    <t>2118110128</t>
  </si>
  <si>
    <t>赫嘉琪</t>
  </si>
  <si>
    <t>4/55</t>
  </si>
  <si>
    <t>2118110124</t>
  </si>
  <si>
    <t>刘丽</t>
  </si>
  <si>
    <t>5/55</t>
  </si>
  <si>
    <t>2026届优秀应届本科毕业生免试攻读研究生推荐学生加分情况汇总表</t>
  </si>
  <si>
    <t>研究能力与创新潜质考核成绩</t>
  </si>
  <si>
    <t>其他加分</t>
  </si>
  <si>
    <t>项目</t>
  </si>
  <si>
    <t>加分</t>
  </si>
  <si>
    <t>审核部门
（下拉选择）</t>
  </si>
  <si>
    <t>2025年全国高校商业精英挑战赛品牌策划竞赛国家级一等奖1/5</t>
  </si>
  <si>
    <t>创新创业学院</t>
  </si>
  <si>
    <t>21118110216</t>
  </si>
  <si>
    <t>第十五届全国大学生电子商务“创新创意及创业”挑战赛国家级特等奖1/5</t>
  </si>
  <si>
    <t>2025年全国高校商业精英挑战赛品牌策划竞赛二等奖1/5</t>
  </si>
  <si>
    <t>全国高校商业精英挑战赛文旅与会展创新创业实践竞赛国家级一等奖1/5</t>
  </si>
  <si>
    <t>全国高校商业精英挑战赛品牌策划竞赛国家级二等奖1/5</t>
  </si>
  <si>
    <t>全国高校商业精英挑战赛创新创业计划赛道国家级二等奖1/3</t>
  </si>
  <si>
    <t>全国高校商业精英挑战赛国际贸易竞赛国家级三等奖1/7</t>
  </si>
  <si>
    <t>全国高校商业精英挑战赛创新创业计划赛道国家级二等奖3/3</t>
  </si>
  <si>
    <t>全国高校商业精英挑战赛国际贸易竞赛国家级一等奖1/5</t>
  </si>
  <si>
    <t>第十二届中国TRIZ杯大学生创新方法大赛国家级二等奖 1/3</t>
  </si>
  <si>
    <t>第十七届ICAN大学生创新创业大赛国家级三等奖2/4</t>
  </si>
  <si>
    <t>2024“外研社·国才杯”“理解当代中国”全国大学生外语能力大赛国家级铜奖1/1</t>
  </si>
  <si>
    <t>第十二届中国TRIZ杯大学生创新方法大赛国家级三等奖 1/5</t>
  </si>
  <si>
    <t>第十七届ICAN大学生创新创业大赛国家级三等奖1/4</t>
  </si>
  <si>
    <t>《DARGAT-GDN:A Robust and Adaptive Graph Neural Network for Few-shot Graph Anomaly Detection》1/1</t>
  </si>
  <si>
    <t>科学技术处</t>
  </si>
  <si>
    <t>《基于语料库的英语软件工程专业术语翻译研究》1/1</t>
  </si>
  <si>
    <t>《EHD-YOLOv8n:An Enhanced Fire Detection Algorithm with Dynamic Align Detection and Efficient Local Attention Mechanisms》1/5</t>
  </si>
  <si>
    <t>The Theoretical Connotation and Integration of the Second Integration in the Perspective of Social Viewpoint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</si>
</sst>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宋体"/>
      <charset val="134"/>
      <scheme val="minor"/>
    </font>
    <font>
      <sz val="16"/>
      <name val="黑体"/>
      <charset val="134"/>
    </font>
    <font>
      <b/>
      <sz val="10"/>
      <name val="宋体"/>
      <charset val="134"/>
      <scheme val="minor"/>
    </font>
    <font>
      <sz val="10"/>
      <name val="宋体"/>
      <charset val="134"/>
    </font>
    <font>
      <sz val="11"/>
      <color rgb="FF000000"/>
      <name val="宋体"/>
      <charset val="134"/>
    </font>
    <font>
      <sz val="11"/>
      <color theme="1"/>
      <name val="宋体"/>
      <charset val="134"/>
      <scheme val="minor"/>
    </font>
    <font>
      <b/>
      <sz val="10"/>
      <name val="宋体"/>
      <charset val="134"/>
    </font>
    <font>
      <sz val="14"/>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6" fillId="0" borderId="0">
      <alignment vertical="center"/>
    </xf>
    <xf numFmtId="0" fontId="0" fillId="0" borderId="0"/>
    <xf numFmtId="0" fontId="0" fillId="0" borderId="0">
      <alignment vertical="center"/>
    </xf>
  </cellStyleXfs>
  <cellXfs count="34">
    <xf numFmtId="0" fontId="0" fillId="0" borderId="0" xfId="0"/>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shrinkToFit="1"/>
    </xf>
    <xf numFmtId="49" fontId="2" fillId="0" borderId="0" xfId="0" applyNumberFormat="1" applyFont="1" applyAlignment="1">
      <alignment horizontal="center" vertical="center" shrinkToFit="1"/>
    </xf>
    <xf numFmtId="49"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wrapText="1" shrinkToFit="1"/>
    </xf>
    <xf numFmtId="0" fontId="1" fillId="0" borderId="1" xfId="0"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shrinkToFit="1"/>
    </xf>
    <xf numFmtId="0" fontId="6" fillId="0" borderId="1" xfId="0" applyFont="1" applyBorder="1" applyAlignment="1">
      <alignment horizontal="center" vertical="center" wrapText="1"/>
    </xf>
    <xf numFmtId="49" fontId="3" fillId="0" borderId="0" xfId="0" applyNumberFormat="1" applyFont="1" applyAlignment="1">
      <alignment vertical="center" wrapText="1" shrinkToFit="1"/>
    </xf>
    <xf numFmtId="49" fontId="7" fillId="0" borderId="1" xfId="0" applyNumberFormat="1" applyFont="1" applyBorder="1" applyAlignment="1">
      <alignment horizontal="center" vertical="center" wrapText="1" shrinkToFit="1"/>
    </xf>
    <xf numFmtId="49" fontId="6" fillId="0" borderId="1" xfId="0" applyNumberFormat="1" applyFont="1" applyBorder="1" applyAlignment="1">
      <alignment horizontal="center" vertical="center" wrapText="1"/>
    </xf>
    <xf numFmtId="49" fontId="4" fillId="0" borderId="0" xfId="0" applyNumberFormat="1" applyFont="1" applyAlignment="1">
      <alignment horizontal="center" vertical="center" shrinkToFit="1"/>
    </xf>
    <xf numFmtId="49" fontId="1" fillId="0" borderId="0" xfId="0" applyNumberFormat="1" applyFont="1" applyAlignment="1">
      <alignment horizontal="center" vertical="center" wrapText="1"/>
    </xf>
    <xf numFmtId="0" fontId="1" fillId="0" borderId="0" xfId="0" applyFont="1" applyAlignment="1">
      <alignment horizontal="center" vertical="center" shrinkToFit="1"/>
    </xf>
    <xf numFmtId="49" fontId="8"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3" xfId="0" applyNumberFormat="1" applyFont="1" applyBorder="1" applyAlignment="1">
      <alignment horizontal="center" vertical="center" wrapText="1" shrinkToFit="1"/>
    </xf>
    <xf numFmtId="49" fontId="3" fillId="0" borderId="4" xfId="0" applyNumberFormat="1" applyFont="1" applyBorder="1" applyAlignment="1">
      <alignment horizontal="center" vertical="center" wrapText="1" shrinkToFit="1"/>
    </xf>
    <xf numFmtId="0" fontId="4" fillId="0" borderId="1" xfId="51" applyFont="1" applyBorder="1" applyAlignment="1">
      <alignment horizontal="center" vertical="center" wrapText="1"/>
    </xf>
    <xf numFmtId="49" fontId="1" fillId="0" borderId="1" xfId="0" applyNumberFormat="1" applyFont="1" applyBorder="1" applyAlignment="1">
      <alignment horizontal="center" vertical="center" shrinkToFit="1"/>
    </xf>
    <xf numFmtId="0" fontId="0" fillId="0" borderId="1" xfId="0" applyBorder="1" applyAlignment="1">
      <alignment horizontal="center" vertical="center" wrapText="1"/>
    </xf>
    <xf numFmtId="49" fontId="9" fillId="2" borderId="1" xfId="0" applyNumberFormat="1" applyFont="1" applyFill="1" applyBorder="1" applyAlignment="1">
      <alignment horizontal="center" vertical="center" shrinkToFit="1"/>
    </xf>
    <xf numFmtId="0" fontId="3" fillId="0" borderId="3" xfId="0" applyFont="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49" fontId="3" fillId="2" borderId="1" xfId="0" applyNumberFormat="1" applyFont="1" applyFill="1" applyBorder="1" applyAlignment="1">
      <alignment horizontal="center" vertical="center" wrapText="1" shrinkToFit="1"/>
    </xf>
    <xf numFmtId="0" fontId="9" fillId="2" borderId="1" xfId="0" applyNumberFormat="1" applyFont="1" applyFill="1" applyBorder="1" applyAlignment="1">
      <alignment horizontal="center" vertical="center" shrinkToFit="1"/>
    </xf>
    <xf numFmtId="0" fontId="4" fillId="3" borderId="1" xfId="0" applyNumberFormat="1" applyFont="1" applyFill="1" applyBorder="1" applyAlignment="1">
      <alignment horizontal="center" vertical="center" shrinkToFit="1"/>
    </xf>
    <xf numFmtId="49" fontId="9" fillId="0" borderId="1"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0" fontId="0" fillId="0" borderId="1" xfId="0" applyFont="1" applyBorder="1" applyAlignment="1">
      <alignment horizontal="center" vertical="center"/>
    </xf>
    <xf numFmtId="0" fontId="5" fillId="0" borderId="1"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推免生汇总表" xfId="51"/>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7"/>
  <sheetViews>
    <sheetView showFormulas="1" workbookViewId="0">
      <selection activeCell="A7" sqref="A7"/>
    </sheetView>
  </sheetViews>
  <sheetFormatPr defaultColWidth="8.75" defaultRowHeight="14.25" outlineLevelRow="6"/>
  <sheetData>
    <row r="2" spans="1:1">
      <c r="A2" t="str">
        <f>"Del"</f>
        <v>Del</v>
      </c>
    </row>
    <row r="3" spans="1:1">
      <c r="A3" t="str">
        <f>"Deleted By Kaspersk"</f>
        <v>Deleted By Kaspersk</v>
      </c>
    </row>
    <row r="4" spans="1:1">
      <c r="A4" t="str">
        <f>"Deleted By Kaspersky Lab AV Deleted By Kaspersky Lab AV Deleted By Kaspersky Lab AV Deleted By Kasper"</f>
        <v>Deleted By Kaspersky Lab AV Deleted By Kaspersky Lab AV Deleted By Kaspersky Lab AV Deleted By Kasper</v>
      </c>
    </row>
    <row r="5" spans="1:1">
      <c r="A5" t="str">
        <f>"Del"</f>
        <v>Del</v>
      </c>
    </row>
    <row r="6" spans="1:1">
      <c r="A6" t="str">
        <f>""</f>
        <v/>
      </c>
    </row>
    <row r="7" spans="1:1">
      <c r="A7" t="str">
        <f>"D"</f>
        <v>D</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pane ySplit="2" topLeftCell="A3" activePane="bottomLeft" state="frozen"/>
      <selection/>
      <selection pane="bottomLeft" activeCell="A11" sqref="$A11:$XFD13"/>
    </sheetView>
  </sheetViews>
  <sheetFormatPr defaultColWidth="8.75" defaultRowHeight="12"/>
  <cols>
    <col min="1" max="1" width="3.875" style="1" customWidth="1"/>
    <col min="2" max="2" width="16" style="2" customWidth="1"/>
    <col min="3" max="3" width="16.625" style="2" customWidth="1"/>
    <col min="4" max="4" width="11.375" style="1" customWidth="1"/>
    <col min="5" max="5" width="12" style="1" customWidth="1"/>
    <col min="6" max="6" width="9.375" style="1" customWidth="1"/>
    <col min="7" max="7" width="5.5" style="1" customWidth="1"/>
    <col min="8" max="8" width="10" style="1" customWidth="1"/>
    <col min="9" max="9" width="6.5" style="1" customWidth="1"/>
    <col min="10" max="10" width="14" style="1" customWidth="1"/>
    <col min="11" max="11" width="7.875" style="16" customWidth="1"/>
    <col min="12" max="12" width="5" style="1" customWidth="1"/>
    <col min="13" max="13" width="13.5" style="1" customWidth="1"/>
    <col min="14" max="30" width="9" style="1"/>
    <col min="31" max="16384" width="8.75" style="1"/>
  </cols>
  <sheetData>
    <row r="1" ht="29.25" customHeight="1" spans="1:13">
      <c r="A1" s="31" t="s">
        <v>0</v>
      </c>
      <c r="B1" s="31"/>
      <c r="C1" s="31"/>
      <c r="D1" s="31"/>
      <c r="E1" s="31"/>
      <c r="F1" s="31"/>
      <c r="G1" s="31"/>
      <c r="H1" s="31"/>
      <c r="I1" s="31"/>
      <c r="J1" s="31"/>
      <c r="K1" s="31"/>
      <c r="L1" s="31"/>
      <c r="M1" s="31"/>
    </row>
    <row r="2" ht="33" customHeight="1" spans="1:13">
      <c r="A2" s="18" t="s">
        <v>1</v>
      </c>
      <c r="B2" s="19" t="s">
        <v>2</v>
      </c>
      <c r="C2" s="19" t="s">
        <v>3</v>
      </c>
      <c r="D2" s="18" t="s">
        <v>4</v>
      </c>
      <c r="E2" s="18" t="s">
        <v>5</v>
      </c>
      <c r="F2" s="18" t="s">
        <v>6</v>
      </c>
      <c r="G2" s="20" t="s">
        <v>7</v>
      </c>
      <c r="H2" s="19" t="s">
        <v>8</v>
      </c>
      <c r="I2" s="19" t="s">
        <v>9</v>
      </c>
      <c r="J2" s="19" t="s">
        <v>10</v>
      </c>
      <c r="K2" s="25" t="s">
        <v>11</v>
      </c>
      <c r="L2" s="26" t="s">
        <v>12</v>
      </c>
      <c r="M2" s="26" t="s">
        <v>13</v>
      </c>
    </row>
    <row r="3" ht="30" customHeight="1" spans="1:13">
      <c r="A3" s="22" t="s">
        <v>14</v>
      </c>
      <c r="B3" s="22" t="s">
        <v>15</v>
      </c>
      <c r="C3" s="23" t="s">
        <v>16</v>
      </c>
      <c r="D3" s="23" t="s">
        <v>17</v>
      </c>
      <c r="E3" s="23" t="s">
        <v>18</v>
      </c>
      <c r="F3" s="23" t="s">
        <v>19</v>
      </c>
      <c r="G3" s="32" t="s">
        <v>20</v>
      </c>
      <c r="H3" s="23">
        <v>94.6</v>
      </c>
      <c r="I3" s="23" t="s">
        <v>21</v>
      </c>
      <c r="J3" s="23">
        <v>0.2</v>
      </c>
      <c r="K3" s="33">
        <f>H3+J3</f>
        <v>94.8</v>
      </c>
      <c r="L3" s="23">
        <v>1</v>
      </c>
      <c r="M3" s="30" t="s">
        <v>22</v>
      </c>
    </row>
    <row r="4" ht="30" customHeight="1" spans="1:13">
      <c r="A4" s="22" t="s">
        <v>23</v>
      </c>
      <c r="B4" s="22" t="s">
        <v>15</v>
      </c>
      <c r="C4" s="23" t="s">
        <v>16</v>
      </c>
      <c r="D4" s="23" t="s">
        <v>17</v>
      </c>
      <c r="E4" s="23" t="s">
        <v>24</v>
      </c>
      <c r="F4" s="23" t="s">
        <v>25</v>
      </c>
      <c r="G4" s="32" t="s">
        <v>20</v>
      </c>
      <c r="H4" s="23">
        <v>92.75</v>
      </c>
      <c r="I4" s="23" t="s">
        <v>26</v>
      </c>
      <c r="J4" s="23">
        <v>0</v>
      </c>
      <c r="K4" s="33">
        <f t="shared" ref="K3:K8" si="0">H4+J4</f>
        <v>92.75</v>
      </c>
      <c r="L4" s="23">
        <v>2</v>
      </c>
      <c r="M4" s="30" t="s">
        <v>22</v>
      </c>
    </row>
    <row r="5" ht="30" customHeight="1" spans="1:13">
      <c r="A5" s="22" t="s">
        <v>27</v>
      </c>
      <c r="B5" s="22" t="s">
        <v>15</v>
      </c>
      <c r="C5" s="23" t="s">
        <v>28</v>
      </c>
      <c r="D5" s="23" t="s">
        <v>29</v>
      </c>
      <c r="E5" s="23" t="s">
        <v>30</v>
      </c>
      <c r="F5" s="23" t="s">
        <v>31</v>
      </c>
      <c r="G5" s="32" t="s">
        <v>20</v>
      </c>
      <c r="H5" s="23">
        <v>92.03</v>
      </c>
      <c r="I5" s="23" t="s">
        <v>32</v>
      </c>
      <c r="J5" s="23">
        <v>2.36</v>
      </c>
      <c r="K5" s="33">
        <f t="shared" si="0"/>
        <v>94.39</v>
      </c>
      <c r="L5" s="23">
        <v>1</v>
      </c>
      <c r="M5" s="30" t="s">
        <v>22</v>
      </c>
    </row>
    <row r="6" ht="30" customHeight="1" spans="1:13">
      <c r="A6" s="22" t="s">
        <v>33</v>
      </c>
      <c r="B6" s="22" t="s">
        <v>15</v>
      </c>
      <c r="C6" s="23" t="s">
        <v>28</v>
      </c>
      <c r="D6" s="23" t="s">
        <v>34</v>
      </c>
      <c r="E6" s="23" t="s">
        <v>35</v>
      </c>
      <c r="F6" s="23" t="s">
        <v>36</v>
      </c>
      <c r="G6" s="32" t="s">
        <v>20</v>
      </c>
      <c r="H6" s="23">
        <v>92.8</v>
      </c>
      <c r="I6" s="23" t="s">
        <v>37</v>
      </c>
      <c r="J6" s="23">
        <v>0.54</v>
      </c>
      <c r="K6" s="33">
        <f t="shared" si="0"/>
        <v>93.34</v>
      </c>
      <c r="L6" s="23">
        <v>2</v>
      </c>
      <c r="M6" s="30" t="s">
        <v>22</v>
      </c>
    </row>
    <row r="7" ht="30" customHeight="1" spans="1:13">
      <c r="A7" s="22" t="s">
        <v>38</v>
      </c>
      <c r="B7" s="22" t="s">
        <v>15</v>
      </c>
      <c r="C7" s="23" t="s">
        <v>28</v>
      </c>
      <c r="D7" s="23" t="s">
        <v>39</v>
      </c>
      <c r="E7" s="23" t="s">
        <v>40</v>
      </c>
      <c r="F7" s="23" t="s">
        <v>41</v>
      </c>
      <c r="G7" s="32" t="s">
        <v>20</v>
      </c>
      <c r="H7" s="23">
        <v>92.31</v>
      </c>
      <c r="I7" s="23" t="s">
        <v>42</v>
      </c>
      <c r="J7" s="23">
        <v>0.54</v>
      </c>
      <c r="K7" s="33">
        <f t="shared" si="0"/>
        <v>92.85</v>
      </c>
      <c r="L7" s="23">
        <v>3</v>
      </c>
      <c r="M7" s="30" t="s">
        <v>22</v>
      </c>
    </row>
    <row r="8" ht="30" customHeight="1" spans="1:13">
      <c r="A8" s="22" t="s">
        <v>43</v>
      </c>
      <c r="B8" s="22" t="s">
        <v>15</v>
      </c>
      <c r="C8" s="23" t="s">
        <v>28</v>
      </c>
      <c r="D8" s="23" t="s">
        <v>34</v>
      </c>
      <c r="E8" s="23" t="s">
        <v>44</v>
      </c>
      <c r="F8" s="23" t="s">
        <v>45</v>
      </c>
      <c r="G8" s="32" t="s">
        <v>20</v>
      </c>
      <c r="H8" s="23">
        <v>92.57</v>
      </c>
      <c r="I8" s="23" t="s">
        <v>46</v>
      </c>
      <c r="J8" s="23">
        <v>0.27</v>
      </c>
      <c r="K8" s="33">
        <f t="shared" si="0"/>
        <v>92.84</v>
      </c>
      <c r="L8" s="23">
        <v>4</v>
      </c>
      <c r="M8" s="30" t="s">
        <v>22</v>
      </c>
    </row>
    <row r="9" ht="30" customHeight="1" spans="1:13">
      <c r="A9" s="22" t="s">
        <v>47</v>
      </c>
      <c r="B9" s="22" t="s">
        <v>15</v>
      </c>
      <c r="C9" s="23" t="s">
        <v>28</v>
      </c>
      <c r="D9" s="23" t="s">
        <v>29</v>
      </c>
      <c r="E9" s="23" t="s">
        <v>48</v>
      </c>
      <c r="F9" s="23" t="s">
        <v>49</v>
      </c>
      <c r="G9" s="32" t="s">
        <v>20</v>
      </c>
      <c r="H9" s="23">
        <v>91.06</v>
      </c>
      <c r="I9" s="23" t="s">
        <v>50</v>
      </c>
      <c r="J9" s="23">
        <v>0.6525</v>
      </c>
      <c r="K9" s="33">
        <f t="shared" ref="K9:K16" si="1">H9+J9</f>
        <v>91.7125</v>
      </c>
      <c r="L9" s="23">
        <v>5</v>
      </c>
      <c r="M9" s="30" t="s">
        <v>22</v>
      </c>
    </row>
    <row r="10" ht="30" customHeight="1" spans="1:13">
      <c r="A10" s="22" t="s">
        <v>51</v>
      </c>
      <c r="B10" s="22" t="s">
        <v>15</v>
      </c>
      <c r="C10" s="23" t="s">
        <v>28</v>
      </c>
      <c r="D10" s="23" t="s">
        <v>29</v>
      </c>
      <c r="E10" s="23" t="s">
        <v>52</v>
      </c>
      <c r="F10" s="23" t="s">
        <v>53</v>
      </c>
      <c r="G10" s="32" t="s">
        <v>20</v>
      </c>
      <c r="H10" s="23">
        <v>90.27</v>
      </c>
      <c r="I10" s="23" t="s">
        <v>54</v>
      </c>
      <c r="J10" s="23">
        <v>0.945</v>
      </c>
      <c r="K10" s="33">
        <f t="shared" si="1"/>
        <v>91.215</v>
      </c>
      <c r="L10" s="23">
        <v>6</v>
      </c>
      <c r="M10" s="30" t="s">
        <v>22</v>
      </c>
    </row>
    <row r="11" ht="30" customHeight="1" spans="1:13">
      <c r="A11" s="22" t="s">
        <v>55</v>
      </c>
      <c r="B11" s="22" t="s">
        <v>15</v>
      </c>
      <c r="C11" s="23" t="s">
        <v>56</v>
      </c>
      <c r="D11" s="23" t="s">
        <v>57</v>
      </c>
      <c r="E11" s="23" t="s">
        <v>58</v>
      </c>
      <c r="F11" s="23" t="s">
        <v>59</v>
      </c>
      <c r="G11" s="32" t="s">
        <v>20</v>
      </c>
      <c r="H11" s="23">
        <v>93.23</v>
      </c>
      <c r="I11" s="23" t="s">
        <v>60</v>
      </c>
      <c r="J11" s="23">
        <v>0</v>
      </c>
      <c r="K11" s="33">
        <f t="shared" si="1"/>
        <v>93.23</v>
      </c>
      <c r="L11" s="23">
        <v>1</v>
      </c>
      <c r="M11" s="30" t="s">
        <v>22</v>
      </c>
    </row>
    <row r="12" ht="30" customHeight="1" spans="1:13">
      <c r="A12" s="22" t="s">
        <v>61</v>
      </c>
      <c r="B12" s="22" t="s">
        <v>15</v>
      </c>
      <c r="C12" s="23" t="s">
        <v>56</v>
      </c>
      <c r="D12" s="23" t="s">
        <v>57</v>
      </c>
      <c r="E12" s="23" t="s">
        <v>62</v>
      </c>
      <c r="F12" s="23" t="s">
        <v>63</v>
      </c>
      <c r="G12" s="32" t="s">
        <v>20</v>
      </c>
      <c r="H12" s="23">
        <v>90.5</v>
      </c>
      <c r="I12" s="23" t="s">
        <v>64</v>
      </c>
      <c r="J12" s="23">
        <v>1.08</v>
      </c>
      <c r="K12" s="33">
        <f t="shared" si="1"/>
        <v>91.58</v>
      </c>
      <c r="L12" s="23">
        <v>2</v>
      </c>
      <c r="M12" s="30" t="s">
        <v>22</v>
      </c>
    </row>
    <row r="13" ht="30" customHeight="1" spans="1:13">
      <c r="A13" s="22" t="s">
        <v>65</v>
      </c>
      <c r="B13" s="22" t="s">
        <v>15</v>
      </c>
      <c r="C13" s="23" t="s">
        <v>56</v>
      </c>
      <c r="D13" s="23" t="s">
        <v>66</v>
      </c>
      <c r="E13" s="23" t="s">
        <v>67</v>
      </c>
      <c r="F13" s="23" t="s">
        <v>68</v>
      </c>
      <c r="G13" s="32" t="s">
        <v>20</v>
      </c>
      <c r="H13" s="23">
        <v>90.37</v>
      </c>
      <c r="I13" s="23" t="s">
        <v>69</v>
      </c>
      <c r="J13" s="23">
        <v>0</v>
      </c>
      <c r="K13" s="33">
        <f t="shared" si="1"/>
        <v>90.37</v>
      </c>
      <c r="L13" s="23">
        <v>3</v>
      </c>
      <c r="M13" s="30" t="s">
        <v>22</v>
      </c>
    </row>
    <row r="14" ht="30" customHeight="1" spans="1:13">
      <c r="A14" s="22" t="s">
        <v>70</v>
      </c>
      <c r="B14" s="22" t="s">
        <v>15</v>
      </c>
      <c r="C14" s="23" t="s">
        <v>71</v>
      </c>
      <c r="D14" s="23" t="s">
        <v>72</v>
      </c>
      <c r="E14" s="23" t="s">
        <v>73</v>
      </c>
      <c r="F14" s="23" t="s">
        <v>74</v>
      </c>
      <c r="G14" s="32" t="s">
        <v>20</v>
      </c>
      <c r="H14" s="23">
        <v>93.25</v>
      </c>
      <c r="I14" s="23" t="s">
        <v>75</v>
      </c>
      <c r="J14" s="23">
        <v>1.72</v>
      </c>
      <c r="K14" s="33">
        <f t="shared" si="1"/>
        <v>94.97</v>
      </c>
      <c r="L14" s="23">
        <v>1</v>
      </c>
      <c r="M14" s="30" t="s">
        <v>22</v>
      </c>
    </row>
    <row r="15" ht="30" customHeight="1" spans="1:13">
      <c r="A15" s="22" t="s">
        <v>76</v>
      </c>
      <c r="B15" s="22" t="s">
        <v>15</v>
      </c>
      <c r="C15" s="23" t="s">
        <v>71</v>
      </c>
      <c r="D15" s="23" t="s">
        <v>77</v>
      </c>
      <c r="E15" s="23" t="s">
        <v>78</v>
      </c>
      <c r="F15" s="23" t="s">
        <v>79</v>
      </c>
      <c r="G15" s="32" t="s">
        <v>20</v>
      </c>
      <c r="H15" s="23">
        <v>93.23</v>
      </c>
      <c r="I15" s="23" t="s">
        <v>80</v>
      </c>
      <c r="J15" s="23">
        <v>1.28</v>
      </c>
      <c r="K15" s="33">
        <f t="shared" si="1"/>
        <v>94.51</v>
      </c>
      <c r="L15" s="23">
        <v>2</v>
      </c>
      <c r="M15" s="30" t="s">
        <v>22</v>
      </c>
    </row>
    <row r="16" ht="30" customHeight="1" spans="1:13">
      <c r="A16" s="22" t="s">
        <v>81</v>
      </c>
      <c r="B16" s="22" t="s">
        <v>15</v>
      </c>
      <c r="C16" s="23" t="s">
        <v>71</v>
      </c>
      <c r="D16" s="23" t="s">
        <v>72</v>
      </c>
      <c r="E16" s="23" t="s">
        <v>82</v>
      </c>
      <c r="F16" s="23" t="s">
        <v>83</v>
      </c>
      <c r="G16" s="32" t="s">
        <v>20</v>
      </c>
      <c r="H16" s="23">
        <v>91.42</v>
      </c>
      <c r="I16" s="23" t="s">
        <v>84</v>
      </c>
      <c r="J16" s="23">
        <v>0</v>
      </c>
      <c r="K16" s="33">
        <f t="shared" si="1"/>
        <v>91.42</v>
      </c>
      <c r="L16" s="23">
        <v>3</v>
      </c>
      <c r="M16" s="30" t="s">
        <v>22</v>
      </c>
    </row>
  </sheetData>
  <mergeCells count="1">
    <mergeCell ref="A1:M1"/>
  </mergeCells>
  <printOptions horizontalCentered="1"/>
  <pageMargins left="0.196850393700787" right="0.196850393700787" top="0.393700787401575" bottom="0.590551181102362" header="0.511811023622047"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P8" sqref="P8"/>
    </sheetView>
  </sheetViews>
  <sheetFormatPr defaultColWidth="8.75" defaultRowHeight="12"/>
  <cols>
    <col min="1" max="1" width="3.875" style="1" customWidth="1"/>
    <col min="2" max="2" width="16" style="15" customWidth="1"/>
    <col min="3" max="3" width="15.875" style="15" customWidth="1"/>
    <col min="4" max="4" width="13.375" style="1" customWidth="1"/>
    <col min="5" max="5" width="11.75" style="1" customWidth="1"/>
    <col min="6" max="6" width="9.625" style="1" customWidth="1"/>
    <col min="7" max="7" width="8.625" style="1" customWidth="1"/>
    <col min="8" max="8" width="10" style="1" customWidth="1"/>
    <col min="9" max="9" width="7.5" style="1" customWidth="1"/>
    <col min="10" max="10" width="8.25" style="1" customWidth="1"/>
    <col min="11" max="11" width="7.5" style="16" customWidth="1"/>
    <col min="12" max="12" width="5.75" style="1" customWidth="1"/>
    <col min="13" max="13" width="11.75" style="16" customWidth="1"/>
    <col min="14" max="29" width="9" style="1"/>
    <col min="30" max="16384" width="8.75" style="1"/>
  </cols>
  <sheetData>
    <row r="1" ht="29.25" customHeight="1" spans="1:13">
      <c r="A1" s="17" t="s">
        <v>85</v>
      </c>
      <c r="B1" s="17"/>
      <c r="C1" s="17"/>
      <c r="D1" s="17"/>
      <c r="E1" s="17"/>
      <c r="F1" s="17"/>
      <c r="G1" s="17"/>
      <c r="H1" s="17"/>
      <c r="I1" s="17"/>
      <c r="J1" s="17"/>
      <c r="K1" s="17"/>
      <c r="L1" s="17"/>
      <c r="M1" s="17"/>
    </row>
    <row r="2" ht="33" customHeight="1" spans="1:13">
      <c r="A2" s="18" t="s">
        <v>1</v>
      </c>
      <c r="B2" s="19" t="s">
        <v>2</v>
      </c>
      <c r="C2" s="19" t="s">
        <v>3</v>
      </c>
      <c r="D2" s="18" t="s">
        <v>4</v>
      </c>
      <c r="E2" s="18" t="s">
        <v>5</v>
      </c>
      <c r="F2" s="18" t="s">
        <v>6</v>
      </c>
      <c r="G2" s="20" t="s">
        <v>7</v>
      </c>
      <c r="H2" s="19" t="s">
        <v>8</v>
      </c>
      <c r="I2" s="19" t="s">
        <v>9</v>
      </c>
      <c r="J2" s="19" t="s">
        <v>10</v>
      </c>
      <c r="K2" s="25" t="s">
        <v>11</v>
      </c>
      <c r="L2" s="26" t="s">
        <v>86</v>
      </c>
      <c r="M2" s="27" t="s">
        <v>13</v>
      </c>
    </row>
    <row r="3" ht="30.75" customHeight="1" spans="1:13">
      <c r="A3" s="21">
        <v>1</v>
      </c>
      <c r="B3" s="22" t="s">
        <v>15</v>
      </c>
      <c r="C3" s="23" t="s">
        <v>16</v>
      </c>
      <c r="D3" s="23" t="s">
        <v>87</v>
      </c>
      <c r="E3" s="23" t="s">
        <v>88</v>
      </c>
      <c r="F3" s="23" t="s">
        <v>89</v>
      </c>
      <c r="G3" s="24" t="s">
        <v>20</v>
      </c>
      <c r="H3" s="23">
        <v>90.24</v>
      </c>
      <c r="I3" s="24" t="s">
        <v>90</v>
      </c>
      <c r="J3" s="24" t="s">
        <v>91</v>
      </c>
      <c r="K3" s="28">
        <f t="shared" ref="K3:K10" si="0">H3+J3</f>
        <v>90.24</v>
      </c>
      <c r="L3" s="29">
        <v>1</v>
      </c>
      <c r="M3" s="30" t="s">
        <v>22</v>
      </c>
    </row>
    <row r="4" ht="30.75" customHeight="1" spans="1:13">
      <c r="A4" s="21">
        <v>2</v>
      </c>
      <c r="B4" s="22" t="s">
        <v>15</v>
      </c>
      <c r="C4" s="23" t="s">
        <v>28</v>
      </c>
      <c r="D4" s="23" t="s">
        <v>29</v>
      </c>
      <c r="E4" s="23" t="s">
        <v>92</v>
      </c>
      <c r="F4" s="23" t="s">
        <v>93</v>
      </c>
      <c r="G4" s="24" t="s">
        <v>20</v>
      </c>
      <c r="H4" s="23">
        <v>90.17</v>
      </c>
      <c r="I4" s="24" t="s">
        <v>94</v>
      </c>
      <c r="J4" s="24" t="s">
        <v>91</v>
      </c>
      <c r="K4" s="28">
        <f t="shared" si="0"/>
        <v>90.17</v>
      </c>
      <c r="L4" s="29">
        <v>1</v>
      </c>
      <c r="M4" s="30" t="s">
        <v>22</v>
      </c>
    </row>
    <row r="5" ht="30.75" customHeight="1" spans="1:13">
      <c r="A5" s="21">
        <v>3</v>
      </c>
      <c r="B5" s="22" t="s">
        <v>15</v>
      </c>
      <c r="C5" s="23" t="s">
        <v>28</v>
      </c>
      <c r="D5" s="23" t="s">
        <v>39</v>
      </c>
      <c r="E5" s="23" t="s">
        <v>95</v>
      </c>
      <c r="F5" s="23" t="s">
        <v>96</v>
      </c>
      <c r="G5" s="24" t="s">
        <v>20</v>
      </c>
      <c r="H5" s="23">
        <v>90.04</v>
      </c>
      <c r="I5" s="24" t="s">
        <v>97</v>
      </c>
      <c r="J5" s="24" t="s">
        <v>91</v>
      </c>
      <c r="K5" s="28">
        <f t="shared" si="0"/>
        <v>90.04</v>
      </c>
      <c r="L5" s="29">
        <v>2</v>
      </c>
      <c r="M5" s="30" t="s">
        <v>22</v>
      </c>
    </row>
    <row r="6" ht="30.75" customHeight="1" spans="1:13">
      <c r="A6" s="21">
        <v>4</v>
      </c>
      <c r="B6" s="22" t="s">
        <v>15</v>
      </c>
      <c r="C6" s="23" t="s">
        <v>28</v>
      </c>
      <c r="D6" s="23" t="s">
        <v>34</v>
      </c>
      <c r="E6" s="23" t="s">
        <v>98</v>
      </c>
      <c r="F6" s="23" t="s">
        <v>99</v>
      </c>
      <c r="G6" s="24" t="s">
        <v>20</v>
      </c>
      <c r="H6" s="23">
        <v>89.88</v>
      </c>
      <c r="I6" s="24" t="s">
        <v>100</v>
      </c>
      <c r="J6" s="24" t="s">
        <v>91</v>
      </c>
      <c r="K6" s="28">
        <f t="shared" si="0"/>
        <v>89.88</v>
      </c>
      <c r="L6" s="29">
        <v>3</v>
      </c>
      <c r="M6" s="30" t="s">
        <v>22</v>
      </c>
    </row>
    <row r="7" ht="30.75" customHeight="1" spans="1:13">
      <c r="A7" s="21">
        <v>5</v>
      </c>
      <c r="B7" s="22" t="s">
        <v>15</v>
      </c>
      <c r="C7" s="23" t="s">
        <v>56</v>
      </c>
      <c r="D7" s="23" t="s">
        <v>57</v>
      </c>
      <c r="E7" s="23" t="s">
        <v>101</v>
      </c>
      <c r="F7" s="23" t="s">
        <v>102</v>
      </c>
      <c r="G7" s="24" t="s">
        <v>20</v>
      </c>
      <c r="H7" s="23">
        <v>89.8</v>
      </c>
      <c r="I7" s="24" t="s">
        <v>103</v>
      </c>
      <c r="J7" s="24" t="s">
        <v>91</v>
      </c>
      <c r="K7" s="28">
        <f t="shared" si="0"/>
        <v>89.8</v>
      </c>
      <c r="L7" s="29">
        <v>1</v>
      </c>
      <c r="M7" s="30" t="s">
        <v>22</v>
      </c>
    </row>
    <row r="8" ht="30.75" customHeight="1" spans="1:13">
      <c r="A8" s="21">
        <v>6</v>
      </c>
      <c r="B8" s="22" t="s">
        <v>15</v>
      </c>
      <c r="C8" s="23" t="s">
        <v>56</v>
      </c>
      <c r="D8" s="23" t="s">
        <v>66</v>
      </c>
      <c r="E8" s="23" t="s">
        <v>104</v>
      </c>
      <c r="F8" s="23" t="s">
        <v>105</v>
      </c>
      <c r="G8" s="24" t="s">
        <v>20</v>
      </c>
      <c r="H8" s="23">
        <v>89.24</v>
      </c>
      <c r="I8" s="24" t="s">
        <v>106</v>
      </c>
      <c r="J8" s="24" t="s">
        <v>91</v>
      </c>
      <c r="K8" s="28">
        <f t="shared" si="0"/>
        <v>89.24</v>
      </c>
      <c r="L8" s="29">
        <v>2</v>
      </c>
      <c r="M8" s="30" t="s">
        <v>22</v>
      </c>
    </row>
    <row r="9" ht="30.75" customHeight="1" spans="1:13">
      <c r="A9" s="21">
        <v>7</v>
      </c>
      <c r="B9" s="22" t="s">
        <v>15</v>
      </c>
      <c r="C9" s="23" t="s">
        <v>71</v>
      </c>
      <c r="D9" s="23" t="s">
        <v>77</v>
      </c>
      <c r="E9" s="23" t="s">
        <v>107</v>
      </c>
      <c r="F9" s="23" t="s">
        <v>108</v>
      </c>
      <c r="G9" s="24" t="s">
        <v>20</v>
      </c>
      <c r="H9" s="23">
        <v>90.75</v>
      </c>
      <c r="I9" s="24" t="s">
        <v>109</v>
      </c>
      <c r="J9" s="24" t="s">
        <v>91</v>
      </c>
      <c r="K9" s="28">
        <f t="shared" si="0"/>
        <v>90.75</v>
      </c>
      <c r="L9" s="29">
        <v>1</v>
      </c>
      <c r="M9" s="30" t="s">
        <v>22</v>
      </c>
    </row>
    <row r="10" ht="30.75" customHeight="1" spans="1:13">
      <c r="A10" s="21">
        <v>8</v>
      </c>
      <c r="B10" s="22" t="s">
        <v>15</v>
      </c>
      <c r="C10" s="23" t="s">
        <v>71</v>
      </c>
      <c r="D10" s="23" t="s">
        <v>77</v>
      </c>
      <c r="E10" s="23" t="s">
        <v>110</v>
      </c>
      <c r="F10" s="23" t="s">
        <v>111</v>
      </c>
      <c r="G10" s="24" t="s">
        <v>20</v>
      </c>
      <c r="H10" s="23">
        <v>90.67</v>
      </c>
      <c r="I10" s="24" t="s">
        <v>112</v>
      </c>
      <c r="J10" s="24" t="s">
        <v>91</v>
      </c>
      <c r="K10" s="28">
        <f t="shared" si="0"/>
        <v>90.67</v>
      </c>
      <c r="L10" s="29">
        <v>2</v>
      </c>
      <c r="M10" s="30" t="s">
        <v>22</v>
      </c>
    </row>
  </sheetData>
  <mergeCells count="1">
    <mergeCell ref="A1:M1"/>
  </mergeCells>
  <printOptions horizontalCentered="1"/>
  <pageMargins left="0.393700787401575" right="0.393700787401575" top="0.393700787401575" bottom="0.59055118110236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abSelected="1" workbookViewId="0">
      <pane xSplit="12" ySplit="3" topLeftCell="M4" activePane="bottomRight" state="frozen"/>
      <selection/>
      <selection pane="topRight"/>
      <selection pane="bottomLeft"/>
      <selection pane="bottomRight" activeCell="G24" sqref="G24"/>
    </sheetView>
  </sheetViews>
  <sheetFormatPr defaultColWidth="8.75" defaultRowHeight="12"/>
  <cols>
    <col min="1" max="1" width="3.875" style="1" customWidth="1"/>
    <col min="2" max="2" width="16" style="2" customWidth="1"/>
    <col min="3" max="3" width="16.625" style="2" customWidth="1"/>
    <col min="4" max="4" width="9.375" style="1" customWidth="1"/>
    <col min="5" max="5" width="11.625" style="1"/>
    <col min="6" max="6" width="9.375" style="1" customWidth="1"/>
    <col min="7" max="7" width="59.375" style="1" customWidth="1"/>
    <col min="8" max="8" width="11.125" style="1" customWidth="1"/>
    <col min="9" max="9" width="14.25" style="1" customWidth="1"/>
    <col min="10" max="10" width="14.875" style="1" customWidth="1"/>
    <col min="11" max="11" width="10.75" style="1" customWidth="1"/>
    <col min="12" max="12" width="12.75" style="1" customWidth="1"/>
    <col min="13" max="27" width="9" style="1"/>
    <col min="28" max="16384" width="8.75" style="1"/>
  </cols>
  <sheetData>
    <row r="1" ht="29.25" customHeight="1" spans="1:12">
      <c r="A1" s="3" t="s">
        <v>113</v>
      </c>
      <c r="B1" s="3"/>
      <c r="C1" s="3"/>
      <c r="D1" s="3"/>
      <c r="E1" s="3"/>
      <c r="F1" s="3"/>
      <c r="G1" s="3"/>
      <c r="H1" s="3"/>
      <c r="I1" s="3"/>
      <c r="J1" s="3"/>
      <c r="K1" s="3"/>
      <c r="L1" s="3"/>
    </row>
    <row r="2" ht="33" customHeight="1" spans="1:14">
      <c r="A2" s="4" t="s">
        <v>1</v>
      </c>
      <c r="B2" s="5" t="s">
        <v>2</v>
      </c>
      <c r="C2" s="5" t="s">
        <v>3</v>
      </c>
      <c r="D2" s="4" t="s">
        <v>4</v>
      </c>
      <c r="E2" s="4" t="s">
        <v>5</v>
      </c>
      <c r="F2" s="4" t="s">
        <v>6</v>
      </c>
      <c r="G2" s="5" t="s">
        <v>114</v>
      </c>
      <c r="H2" s="5"/>
      <c r="I2" s="5"/>
      <c r="J2" s="5" t="s">
        <v>115</v>
      </c>
      <c r="K2" s="5"/>
      <c r="L2" s="5"/>
      <c r="M2" s="11"/>
      <c r="N2" s="11"/>
    </row>
    <row r="3" ht="33" customHeight="1" spans="1:12">
      <c r="A3" s="4"/>
      <c r="B3" s="5"/>
      <c r="C3" s="5"/>
      <c r="D3" s="4"/>
      <c r="E3" s="4"/>
      <c r="F3" s="4"/>
      <c r="G3" s="4" t="s">
        <v>116</v>
      </c>
      <c r="H3" s="5" t="s">
        <v>117</v>
      </c>
      <c r="I3" s="5" t="s">
        <v>118</v>
      </c>
      <c r="J3" s="5" t="s">
        <v>116</v>
      </c>
      <c r="K3" s="5" t="s">
        <v>117</v>
      </c>
      <c r="L3" s="5" t="s">
        <v>118</v>
      </c>
    </row>
    <row r="4" ht="30" customHeight="1" spans="1:15">
      <c r="A4" s="6">
        <v>1</v>
      </c>
      <c r="B4" s="7" t="s">
        <v>15</v>
      </c>
      <c r="C4" s="8" t="s">
        <v>71</v>
      </c>
      <c r="D4" s="9" t="s">
        <v>77</v>
      </c>
      <c r="E4" s="8" t="s">
        <v>78</v>
      </c>
      <c r="F4" s="8" t="s">
        <v>79</v>
      </c>
      <c r="G4" s="8" t="s">
        <v>119</v>
      </c>
      <c r="H4" s="10">
        <v>1.08</v>
      </c>
      <c r="I4" s="12" t="s">
        <v>120</v>
      </c>
      <c r="J4" s="13"/>
      <c r="K4" s="8"/>
      <c r="L4" s="12"/>
      <c r="M4" s="14"/>
      <c r="N4" s="14"/>
      <c r="O4" s="14"/>
    </row>
    <row r="5" ht="30" customHeight="1" spans="1:15">
      <c r="A5" s="6">
        <v>2</v>
      </c>
      <c r="B5" s="7" t="s">
        <v>15</v>
      </c>
      <c r="C5" s="8" t="s">
        <v>71</v>
      </c>
      <c r="D5" s="9" t="s">
        <v>72</v>
      </c>
      <c r="E5" s="8" t="s">
        <v>121</v>
      </c>
      <c r="F5" s="8" t="s">
        <v>74</v>
      </c>
      <c r="G5" s="8" t="s">
        <v>122</v>
      </c>
      <c r="H5" s="10">
        <v>1.08</v>
      </c>
      <c r="I5" s="12" t="s">
        <v>120</v>
      </c>
      <c r="J5" s="13"/>
      <c r="K5" s="8"/>
      <c r="L5" s="12"/>
      <c r="M5" s="14"/>
      <c r="N5" s="14"/>
      <c r="O5" s="14"/>
    </row>
    <row r="6" ht="30" customHeight="1" spans="1:15">
      <c r="A6" s="6">
        <v>3</v>
      </c>
      <c r="B6" s="7" t="s">
        <v>15</v>
      </c>
      <c r="C6" s="8" t="s">
        <v>71</v>
      </c>
      <c r="D6" s="9" t="s">
        <v>72</v>
      </c>
      <c r="E6" s="8" t="s">
        <v>121</v>
      </c>
      <c r="F6" s="8" t="s">
        <v>74</v>
      </c>
      <c r="G6" s="8" t="s">
        <v>123</v>
      </c>
      <c r="H6" s="10">
        <v>0.54</v>
      </c>
      <c r="I6" s="12" t="s">
        <v>120</v>
      </c>
      <c r="J6" s="13"/>
      <c r="K6" s="8"/>
      <c r="L6" s="12"/>
      <c r="M6" s="14"/>
      <c r="N6" s="14"/>
      <c r="O6" s="14"/>
    </row>
    <row r="7" ht="30" customHeight="1" spans="1:15">
      <c r="A7" s="6">
        <v>4</v>
      </c>
      <c r="B7" s="7" t="s">
        <v>15</v>
      </c>
      <c r="C7" s="8" t="s">
        <v>28</v>
      </c>
      <c r="D7" s="9" t="s">
        <v>29</v>
      </c>
      <c r="E7" s="8" t="s">
        <v>30</v>
      </c>
      <c r="F7" s="8" t="s">
        <v>31</v>
      </c>
      <c r="G7" s="8" t="s">
        <v>124</v>
      </c>
      <c r="H7" s="10">
        <v>1.08</v>
      </c>
      <c r="I7" s="12" t="s">
        <v>120</v>
      </c>
      <c r="J7" s="13"/>
      <c r="K7" s="8"/>
      <c r="L7" s="12"/>
      <c r="M7" s="14"/>
      <c r="N7" s="14"/>
      <c r="O7" s="14"/>
    </row>
    <row r="8" ht="30" customHeight="1" spans="1:15">
      <c r="A8" s="6">
        <v>5</v>
      </c>
      <c r="B8" s="7" t="s">
        <v>15</v>
      </c>
      <c r="C8" s="8" t="s">
        <v>28</v>
      </c>
      <c r="D8" s="9" t="s">
        <v>29</v>
      </c>
      <c r="E8" s="8" t="s">
        <v>30</v>
      </c>
      <c r="F8" s="8" t="s">
        <v>31</v>
      </c>
      <c r="G8" s="8" t="s">
        <v>125</v>
      </c>
      <c r="H8" s="10">
        <v>0.54</v>
      </c>
      <c r="I8" s="12" t="s">
        <v>120</v>
      </c>
      <c r="J8" s="13"/>
      <c r="K8" s="8"/>
      <c r="L8" s="12"/>
      <c r="M8" s="14"/>
      <c r="N8" s="14"/>
      <c r="O8" s="14"/>
    </row>
    <row r="9" ht="30" customHeight="1" spans="1:15">
      <c r="A9" s="6">
        <v>6</v>
      </c>
      <c r="B9" s="7" t="s">
        <v>15</v>
      </c>
      <c r="C9" s="8" t="s">
        <v>28</v>
      </c>
      <c r="D9" s="9" t="s">
        <v>29</v>
      </c>
      <c r="E9" s="8" t="s">
        <v>30</v>
      </c>
      <c r="F9" s="8" t="s">
        <v>31</v>
      </c>
      <c r="G9" s="8" t="s">
        <v>126</v>
      </c>
      <c r="H9" s="10">
        <v>0.54</v>
      </c>
      <c r="I9" s="12" t="s">
        <v>120</v>
      </c>
      <c r="J9" s="13"/>
      <c r="K9" s="8"/>
      <c r="L9" s="12"/>
      <c r="M9" s="14"/>
      <c r="N9" s="14"/>
      <c r="O9" s="14"/>
    </row>
    <row r="10" ht="30" customHeight="1" spans="1:15">
      <c r="A10" s="6">
        <v>7</v>
      </c>
      <c r="B10" s="7" t="s">
        <v>15</v>
      </c>
      <c r="C10" s="8" t="s">
        <v>28</v>
      </c>
      <c r="D10" s="9" t="s">
        <v>29</v>
      </c>
      <c r="E10" s="8" t="s">
        <v>52</v>
      </c>
      <c r="F10" s="8" t="s">
        <v>53</v>
      </c>
      <c r="G10" s="8" t="s">
        <v>127</v>
      </c>
      <c r="H10" s="10">
        <v>0.27</v>
      </c>
      <c r="I10" s="12" t="s">
        <v>120</v>
      </c>
      <c r="J10" s="13"/>
      <c r="K10" s="8"/>
      <c r="L10" s="12"/>
      <c r="M10" s="14"/>
      <c r="N10" s="14"/>
      <c r="O10" s="14"/>
    </row>
    <row r="11" ht="30" customHeight="1" spans="1:15">
      <c r="A11" s="6">
        <v>8</v>
      </c>
      <c r="B11" s="7" t="s">
        <v>15</v>
      </c>
      <c r="C11" s="8" t="s">
        <v>28</v>
      </c>
      <c r="D11" s="9" t="s">
        <v>29</v>
      </c>
      <c r="E11" s="8" t="s">
        <v>52</v>
      </c>
      <c r="F11" s="8" t="s">
        <v>53</v>
      </c>
      <c r="G11" s="8" t="s">
        <v>128</v>
      </c>
      <c r="H11" s="10">
        <v>0.135</v>
      </c>
      <c r="I11" s="12" t="s">
        <v>120</v>
      </c>
      <c r="J11" s="13"/>
      <c r="K11" s="8"/>
      <c r="L11" s="12"/>
      <c r="M11" s="14"/>
      <c r="N11" s="14"/>
      <c r="O11" s="14"/>
    </row>
    <row r="12" ht="30" customHeight="1" spans="1:15">
      <c r="A12" s="6">
        <v>9</v>
      </c>
      <c r="B12" s="7" t="s">
        <v>15</v>
      </c>
      <c r="C12" s="8" t="s">
        <v>28</v>
      </c>
      <c r="D12" s="9" t="s">
        <v>29</v>
      </c>
      <c r="E12" s="8" t="s">
        <v>52</v>
      </c>
      <c r="F12" s="8" t="s">
        <v>53</v>
      </c>
      <c r="G12" s="8" t="s">
        <v>123</v>
      </c>
      <c r="H12" s="10">
        <v>0.54</v>
      </c>
      <c r="I12" s="12" t="s">
        <v>120</v>
      </c>
      <c r="J12" s="13"/>
      <c r="K12" s="8"/>
      <c r="L12" s="12"/>
      <c r="M12" s="14"/>
      <c r="N12" s="14"/>
      <c r="O12" s="14"/>
    </row>
    <row r="13" ht="30" customHeight="1" spans="1:15">
      <c r="A13" s="6">
        <v>10</v>
      </c>
      <c r="B13" s="7" t="s">
        <v>15</v>
      </c>
      <c r="C13" s="8" t="s">
        <v>28</v>
      </c>
      <c r="D13" s="9" t="s">
        <v>39</v>
      </c>
      <c r="E13" s="8" t="s">
        <v>40</v>
      </c>
      <c r="F13" s="8" t="s">
        <v>41</v>
      </c>
      <c r="G13" s="8" t="s">
        <v>123</v>
      </c>
      <c r="H13" s="10">
        <v>0.54</v>
      </c>
      <c r="I13" s="12" t="s">
        <v>120</v>
      </c>
      <c r="J13" s="13"/>
      <c r="K13" s="8"/>
      <c r="L13" s="12"/>
      <c r="M13" s="14"/>
      <c r="N13" s="14"/>
      <c r="O13" s="14"/>
    </row>
    <row r="14" ht="30" customHeight="1" spans="1:15">
      <c r="A14" s="6">
        <v>11</v>
      </c>
      <c r="B14" s="7" t="s">
        <v>15</v>
      </c>
      <c r="C14" s="8" t="s">
        <v>56</v>
      </c>
      <c r="D14" s="9" t="s">
        <v>57</v>
      </c>
      <c r="E14" s="8" t="s">
        <v>62</v>
      </c>
      <c r="F14" s="8" t="s">
        <v>63</v>
      </c>
      <c r="G14" s="8" t="s">
        <v>129</v>
      </c>
      <c r="H14" s="10">
        <v>1.08</v>
      </c>
      <c r="I14" s="12" t="s">
        <v>120</v>
      </c>
      <c r="J14" s="13"/>
      <c r="K14" s="8"/>
      <c r="L14" s="12"/>
      <c r="M14" s="14"/>
      <c r="N14" s="14"/>
      <c r="O14" s="14"/>
    </row>
    <row r="15" ht="30" customHeight="1" spans="1:15">
      <c r="A15" s="6">
        <v>12</v>
      </c>
      <c r="B15" s="7" t="s">
        <v>15</v>
      </c>
      <c r="C15" s="8" t="s">
        <v>28</v>
      </c>
      <c r="D15" s="9" t="s">
        <v>29</v>
      </c>
      <c r="E15" s="8" t="s">
        <v>48</v>
      </c>
      <c r="F15" s="8" t="s">
        <v>49</v>
      </c>
      <c r="G15" s="8" t="s">
        <v>130</v>
      </c>
      <c r="H15" s="10">
        <v>0.54</v>
      </c>
      <c r="I15" s="12" t="s">
        <v>120</v>
      </c>
      <c r="J15" s="13"/>
      <c r="K15" s="8"/>
      <c r="L15" s="12"/>
      <c r="M15" s="14"/>
      <c r="N15" s="14"/>
      <c r="O15" s="14"/>
    </row>
    <row r="16" ht="30" customHeight="1" spans="1:15">
      <c r="A16" s="6">
        <v>13</v>
      </c>
      <c r="B16" s="7" t="s">
        <v>15</v>
      </c>
      <c r="C16" s="8" t="s">
        <v>28</v>
      </c>
      <c r="D16" s="9" t="s">
        <v>29</v>
      </c>
      <c r="E16" s="8" t="s">
        <v>48</v>
      </c>
      <c r="F16" s="8" t="s">
        <v>49</v>
      </c>
      <c r="G16" s="8" t="s">
        <v>131</v>
      </c>
      <c r="H16" s="10">
        <v>0.1125</v>
      </c>
      <c r="I16" s="12" t="s">
        <v>120</v>
      </c>
      <c r="J16" s="13"/>
      <c r="K16" s="8"/>
      <c r="L16" s="12"/>
      <c r="M16" s="14"/>
      <c r="N16" s="14"/>
      <c r="O16" s="14"/>
    </row>
    <row r="17" ht="30" customHeight="1" spans="1:15">
      <c r="A17" s="6">
        <v>14</v>
      </c>
      <c r="B17" s="7" t="s">
        <v>15</v>
      </c>
      <c r="C17" s="8" t="s">
        <v>28</v>
      </c>
      <c r="D17" s="9" t="s">
        <v>34</v>
      </c>
      <c r="E17" s="8" t="s">
        <v>44</v>
      </c>
      <c r="F17" s="8" t="s">
        <v>45</v>
      </c>
      <c r="G17" s="8" t="s">
        <v>132</v>
      </c>
      <c r="H17" s="10">
        <v>0.27</v>
      </c>
      <c r="I17" s="12" t="s">
        <v>120</v>
      </c>
      <c r="J17" s="13"/>
      <c r="K17" s="8"/>
      <c r="L17" s="12"/>
      <c r="M17" s="14"/>
      <c r="N17" s="14"/>
      <c r="O17" s="14"/>
    </row>
    <row r="18" ht="30" customHeight="1" spans="1:15">
      <c r="A18" s="6">
        <v>15</v>
      </c>
      <c r="B18" s="7" t="s">
        <v>15</v>
      </c>
      <c r="C18" s="8" t="s">
        <v>28</v>
      </c>
      <c r="D18" s="9" t="s">
        <v>34</v>
      </c>
      <c r="E18" s="8" t="s">
        <v>35</v>
      </c>
      <c r="F18" s="8" t="s">
        <v>36</v>
      </c>
      <c r="G18" s="8" t="s">
        <v>133</v>
      </c>
      <c r="H18" s="10">
        <v>0.27</v>
      </c>
      <c r="I18" s="12" t="s">
        <v>120</v>
      </c>
      <c r="J18" s="13"/>
      <c r="K18" s="8"/>
      <c r="L18" s="12"/>
      <c r="M18" s="14"/>
      <c r="N18" s="14"/>
      <c r="O18" s="14"/>
    </row>
    <row r="19" ht="30" customHeight="1" spans="1:15">
      <c r="A19" s="6">
        <v>16</v>
      </c>
      <c r="B19" s="7" t="s">
        <v>15</v>
      </c>
      <c r="C19" s="8" t="s">
        <v>28</v>
      </c>
      <c r="D19" s="9" t="s">
        <v>34</v>
      </c>
      <c r="E19" s="8" t="s">
        <v>35</v>
      </c>
      <c r="F19" s="8" t="s">
        <v>36</v>
      </c>
      <c r="G19" s="8" t="s">
        <v>134</v>
      </c>
      <c r="H19" s="10">
        <v>0.27</v>
      </c>
      <c r="I19" s="12" t="s">
        <v>120</v>
      </c>
      <c r="J19" s="13"/>
      <c r="K19" s="8"/>
      <c r="L19" s="12"/>
      <c r="M19" s="14"/>
      <c r="N19" s="14"/>
      <c r="O19" s="14"/>
    </row>
    <row r="20" ht="30" customHeight="1" spans="1:15">
      <c r="A20" s="6">
        <v>17</v>
      </c>
      <c r="B20" s="7" t="s">
        <v>15</v>
      </c>
      <c r="C20" s="8" t="s">
        <v>71</v>
      </c>
      <c r="D20" s="9" t="s">
        <v>77</v>
      </c>
      <c r="E20" s="8" t="s">
        <v>78</v>
      </c>
      <c r="F20" s="8" t="s">
        <v>79</v>
      </c>
      <c r="G20" s="8" t="s">
        <v>135</v>
      </c>
      <c r="H20" s="10">
        <v>0.2</v>
      </c>
      <c r="I20" s="12" t="s">
        <v>136</v>
      </c>
      <c r="J20" s="13"/>
      <c r="K20" s="8"/>
      <c r="L20" s="12"/>
      <c r="M20" s="14"/>
      <c r="N20" s="14"/>
      <c r="O20" s="14"/>
    </row>
    <row r="21" ht="30" customHeight="1" spans="1:15">
      <c r="A21" s="6">
        <v>18</v>
      </c>
      <c r="B21" s="7" t="s">
        <v>15</v>
      </c>
      <c r="C21" s="8" t="s">
        <v>71</v>
      </c>
      <c r="D21" s="9" t="s">
        <v>72</v>
      </c>
      <c r="E21" s="8" t="s">
        <v>121</v>
      </c>
      <c r="F21" s="8" t="s">
        <v>74</v>
      </c>
      <c r="G21" s="8" t="s">
        <v>137</v>
      </c>
      <c r="H21" s="10">
        <v>0.1</v>
      </c>
      <c r="I21" s="12" t="s">
        <v>136</v>
      </c>
      <c r="J21" s="13"/>
      <c r="K21" s="8"/>
      <c r="L21" s="12"/>
      <c r="M21" s="14"/>
      <c r="N21" s="14"/>
      <c r="O21" s="14"/>
    </row>
    <row r="22" ht="30" customHeight="1" spans="1:15">
      <c r="A22" s="6">
        <v>19</v>
      </c>
      <c r="B22" s="7" t="s">
        <v>15</v>
      </c>
      <c r="C22" s="8" t="s">
        <v>28</v>
      </c>
      <c r="D22" s="9" t="s">
        <v>29</v>
      </c>
      <c r="E22" s="8" t="s">
        <v>30</v>
      </c>
      <c r="F22" s="8" t="s">
        <v>31</v>
      </c>
      <c r="G22" s="8" t="s">
        <v>138</v>
      </c>
      <c r="H22" s="10">
        <v>0.2</v>
      </c>
      <c r="I22" s="12" t="s">
        <v>136</v>
      </c>
      <c r="J22" s="13"/>
      <c r="K22" s="8"/>
      <c r="L22" s="12"/>
      <c r="M22" s="14"/>
      <c r="N22" s="14"/>
      <c r="O22" s="14"/>
    </row>
    <row r="23" ht="30" customHeight="1" spans="1:15">
      <c r="A23" s="6">
        <v>20</v>
      </c>
      <c r="B23" s="7" t="s">
        <v>15</v>
      </c>
      <c r="C23" s="8" t="s">
        <v>16</v>
      </c>
      <c r="D23" s="9" t="s">
        <v>17</v>
      </c>
      <c r="E23" s="8" t="s">
        <v>18</v>
      </c>
      <c r="F23" s="8" t="s">
        <v>19</v>
      </c>
      <c r="G23" s="8" t="s">
        <v>139</v>
      </c>
      <c r="H23" s="10">
        <v>0.2</v>
      </c>
      <c r="I23" s="12" t="s">
        <v>136</v>
      </c>
      <c r="J23" s="13"/>
      <c r="K23" s="8"/>
      <c r="L23" s="12"/>
      <c r="M23" s="14"/>
      <c r="N23" s="14"/>
      <c r="O23" s="14"/>
    </row>
  </sheetData>
  <mergeCells count="9">
    <mergeCell ref="A1:L1"/>
    <mergeCell ref="G2:I2"/>
    <mergeCell ref="J2:L2"/>
    <mergeCell ref="A2:A3"/>
    <mergeCell ref="B2:B3"/>
    <mergeCell ref="C2:C3"/>
    <mergeCell ref="D2:D3"/>
    <mergeCell ref="E2:E3"/>
    <mergeCell ref="F2:F3"/>
  </mergeCells>
  <dataValidations count="1">
    <dataValidation type="list" allowBlank="1" showInputMessage="1" showErrorMessage="1" sqref="I1 L1 I2 L2 I24:I65474 L24:L65474">
      <formula1>"党委学生工作部,团委,科学技术处,国家大学科技园,创新创业学院"</formula1>
    </dataValidation>
  </dataValidations>
  <printOptions horizontalCentered="1"/>
  <pageMargins left="0.196850393700787" right="0.196850393700787" top="0.393700787401575" bottom="0.590551181102362" header="0.511811023622047" footer="0.31496062992126"/>
  <pageSetup paperSize="9" scale="71"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Macro1</vt:lpstr>
      <vt:lpstr>推免生汇总表</vt:lpstr>
      <vt:lpstr>候补</vt:lpstr>
      <vt:lpstr>加分情况汇总表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Jwk</dc:creator>
  <cp:lastModifiedBy>无影</cp:lastModifiedBy>
  <cp:revision>1</cp:revision>
  <dcterms:created xsi:type="dcterms:W3CDTF">1996-12-17T01:32:00Z</dcterms:created>
  <cp:lastPrinted>2024-09-04T10:06:00Z</cp:lastPrinted>
  <dcterms:modified xsi:type="dcterms:W3CDTF">2025-09-08T00:35:02Z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DEE0674555A546BAB5E03EF902EFA52A_13</vt:lpwstr>
  </property>
</Properties>
</file>